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scambio\RICE\2021 RICE PUBBLICA\TRASPARENZA.SITO\INEST_bandi_cascata\2024\"/>
    </mc:Choice>
  </mc:AlternateContent>
  <xr:revisionPtr revIDLastSave="0" documentId="13_ncr:1_{B733D772-84F9-457E-9D3D-D2209CEB19B5}" xr6:coauthVersionLast="47" xr6:coauthVersionMax="47" xr10:uidLastSave="{00000000-0000-0000-0000-000000000000}"/>
  <bookViews>
    <workbookView xWindow="-110" yWindow="-110" windowWidth="19420" windowHeight="10420" xr2:uid="{0320FB10-6FF9-4132-AC1A-3D7E6DBD76C9}"/>
  </bookViews>
  <sheets>
    <sheet name="M" sheetId="6" r:id="rId1"/>
  </sheets>
  <definedNames>
    <definedName name="_xlnm.Print_Area" localSheetId="0">M!$A$1:$Y$14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1" i="6" l="1"/>
  <c r="T11" i="6"/>
  <c r="V10" i="6"/>
  <c r="T10" i="6"/>
  <c r="V9" i="6"/>
  <c r="T9" i="6"/>
  <c r="V8" i="6"/>
  <c r="T8" i="6"/>
  <c r="V7" i="6"/>
  <c r="T7" i="6"/>
  <c r="V6" i="6"/>
  <c r="T6" i="6"/>
  <c r="V5" i="6"/>
  <c r="T5" i="6"/>
  <c r="V4" i="6" l="1"/>
  <c r="T4" i="6"/>
  <c r="D12" i="6"/>
  <c r="J12" i="6"/>
  <c r="O12" i="6"/>
  <c r="H12" i="6"/>
  <c r="I12" i="6"/>
  <c r="R12" i="6"/>
</calcChain>
</file>

<file path=xl/sharedStrings.xml><?xml version="1.0" encoding="utf-8"?>
<sst xmlns="http://schemas.openxmlformats.org/spreadsheetml/2006/main" count="84" uniqueCount="71">
  <si>
    <t>Posizionamento in graduatoria</t>
  </si>
  <si>
    <t>Ruolo</t>
  </si>
  <si>
    <t>Capofila</t>
  </si>
  <si>
    <t>Partner</t>
  </si>
  <si>
    <t>Proponenti</t>
  </si>
  <si>
    <t>Finanziamento complessivo</t>
  </si>
  <si>
    <t>CF</t>
  </si>
  <si>
    <t>Sede intervento</t>
  </si>
  <si>
    <t>Id</t>
  </si>
  <si>
    <t>Codice Unico di Progetto (CUP)</t>
  </si>
  <si>
    <t>Codice identificativo dell'Aiuto (COR)</t>
  </si>
  <si>
    <t xml:space="preserve"> Acronimo</t>
  </si>
  <si>
    <t>Costo complessivo</t>
  </si>
  <si>
    <t>Costo per proponente</t>
  </si>
  <si>
    <t>Agevolazione per proponente</t>
  </si>
  <si>
    <t>RT</t>
  </si>
  <si>
    <t>Durata (mesi)</t>
  </si>
  <si>
    <t>Punteggio complessivo</t>
  </si>
  <si>
    <t>Dimensione</t>
  </si>
  <si>
    <t>di cui Ricerca Industriale (RI)</t>
  </si>
  <si>
    <t>di cui Sviluppo Sperimentale (SS)</t>
  </si>
  <si>
    <t>1.1</t>
  </si>
  <si>
    <t>3.1</t>
  </si>
  <si>
    <t>4.2</t>
  </si>
  <si>
    <t>REUSE</t>
  </si>
  <si>
    <t>DIONISO</t>
  </si>
  <si>
    <t>HEAVEN</t>
  </si>
  <si>
    <t>BLUE NATIV</t>
  </si>
  <si>
    <t>DOMENICO DE LUCIA SpA</t>
  </si>
  <si>
    <t>SPAGRO Srl</t>
  </si>
  <si>
    <t>LICOFARMA Srl</t>
  </si>
  <si>
    <t>Consorzio Interuniversitario Nazionale per la Scienza e Tecnologia dei Materiali - INSTM</t>
  </si>
  <si>
    <t>FINCONS SpA</t>
  </si>
  <si>
    <t>EKSO Srl</t>
  </si>
  <si>
    <t xml:space="preserve">ECO LAB Srl START UP INNOVATIVA </t>
  </si>
  <si>
    <t>08605990723 </t>
  </si>
  <si>
    <t>00100140615</t>
  </si>
  <si>
    <t>01346480625</t>
  </si>
  <si>
    <t>Centro Regionale Information Communication Technology - CeRICT SCrl</t>
  </si>
  <si>
    <t>DEB34965DE</t>
  </si>
  <si>
    <t>Via Maddaloni 3 Fraz. Cancello - 81027 San Felice a Cancello (Caserta)</t>
  </si>
  <si>
    <t>MI</t>
  </si>
  <si>
    <t>OdR</t>
  </si>
  <si>
    <t>1. Via Traiano Palazzo EX POSTE snc - 82100 Benevento (Benevento)
2. Via Cinthia snc c/o Complesso Universitario di Monte Sant’Angelo, Fabbr. 8B - 80126 Napoli (Napoli)
3. C.da Piano Cappelle snc - 82100 Benevento (Benevento)
4. C.da Saglieta snc - 82020 Paduli (BN)
5. Viale Atlantici snc ex Caserma Guidoni - 82100 Benevento (BN)</t>
  </si>
  <si>
    <t>DEB34AA7E5</t>
  </si>
  <si>
    <t xml:space="preserve">07321220720 </t>
  </si>
  <si>
    <t xml:space="preserve">07520230967 </t>
  </si>
  <si>
    <t>MPI</t>
  </si>
  <si>
    <t>94040540489</t>
  </si>
  <si>
    <t>Via Monteroni (UdR INSTM di Lecce c/o Dip. Scienze e tecnologie biologiche ed ambientali) - 73100 Lecce (Lecce)</t>
  </si>
  <si>
    <t>Via Andria 208 - 76121 Barletta (BT)</t>
  </si>
  <si>
    <t>Via Lecce 90-92 - 73013 Galatina (Lecce)</t>
  </si>
  <si>
    <t>DEB349B00E</t>
  </si>
  <si>
    <t xml:space="preserve">01076940889 </t>
  </si>
  <si>
    <t>12795320154</t>
  </si>
  <si>
    <t>Zona Industriale C. da Tabuna s.n.c. - 97100 Ragusa (RG)</t>
  </si>
  <si>
    <t>GI</t>
  </si>
  <si>
    <t>Str. Bitonto-Palese Aeroporto SNC n. 1 - 70132 Bari (BA)</t>
  </si>
  <si>
    <t>32DED0B277</t>
  </si>
  <si>
    <t>Via Nicolo Putignani 152 - 70122 Bari (Bari)</t>
  </si>
  <si>
    <t>Proponente singolo</t>
  </si>
  <si>
    <t>All. 1 - Tabella dei progetti ammessi a finanziamento BaC2 iNEST Spoke3 Mezzogiorno (emanato con PD n. 204/2024) - CUP Spoke 3: G23C22001130006</t>
  </si>
  <si>
    <t>%</t>
  </si>
  <si>
    <t>G19J24003780004</t>
  </si>
  <si>
    <t>G99J24001480004</t>
  </si>
  <si>
    <t>G29J24002530004</t>
  </si>
  <si>
    <t>G29J24002550004</t>
  </si>
  <si>
    <t>G99J24001490004</t>
  </si>
  <si>
    <t>G99J24001500004</t>
  </si>
  <si>
    <t>G83D24000120006</t>
  </si>
  <si>
    <t>G83D24000130006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</si>
</sst>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10]_-;\-* #,##0.00\ [$€-410]_-;_-* &quot;-&quot;??\ [$€-410]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2" tint="-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2" tint="-0.249977111117893"/>
      </top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/>
      <bottom/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136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ont="1" applyAlignment="1">
      <alignment horizontal="center" vertical="center"/>
    </xf>
    <xf numFmtId="0" fontId="2" fillId="2" borderId="3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/>
    <xf numFmtId="0" fontId="0" fillId="4" borderId="0" xfId="0" applyFont="1" applyFill="1" applyAlignment="1">
      <alignment horizontal="center" vertical="center"/>
    </xf>
    <xf numFmtId="0" fontId="0" fillId="4" borderId="0" xfId="0" applyFill="1" applyAlignment="1"/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horizontal="left"/>
    </xf>
    <xf numFmtId="0" fontId="1" fillId="4" borderId="0" xfId="0" applyFont="1" applyFill="1" applyAlignment="1"/>
    <xf numFmtId="0" fontId="2" fillId="4" borderId="7" xfId="0" applyNumberFormat="1" applyFont="1" applyFill="1" applyBorder="1" applyAlignment="1">
      <alignment horizontal="center" vertical="center"/>
    </xf>
    <xf numFmtId="164" fontId="2" fillId="4" borderId="7" xfId="0" applyNumberFormat="1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vertical="center"/>
    </xf>
    <xf numFmtId="49" fontId="2" fillId="4" borderId="8" xfId="0" applyNumberFormat="1" applyFont="1" applyFill="1" applyBorder="1" applyAlignment="1">
      <alignment horizontal="center" vertical="center"/>
    </xf>
    <xf numFmtId="0" fontId="2" fillId="4" borderId="8" xfId="0" applyFont="1" applyFill="1" applyBorder="1" applyAlignment="1">
      <alignment vertical="center"/>
    </xf>
    <xf numFmtId="164" fontId="2" fillId="4" borderId="0" xfId="0" applyNumberFormat="1" applyFont="1" applyFill="1" applyBorder="1" applyAlignment="1">
      <alignment horizontal="right"/>
    </xf>
    <xf numFmtId="164" fontId="2" fillId="4" borderId="8" xfId="0" applyNumberFormat="1" applyFont="1" applyFill="1" applyBorder="1" applyAlignment="1">
      <alignment horizontal="right"/>
    </xf>
    <xf numFmtId="164" fontId="2" fillId="4" borderId="8" xfId="0" applyNumberFormat="1" applyFont="1" applyFill="1" applyBorder="1" applyAlignment="1">
      <alignment horizontal="center" vertical="center"/>
    </xf>
    <xf numFmtId="164" fontId="2" fillId="4" borderId="10" xfId="0" applyNumberFormat="1" applyFont="1" applyFill="1" applyBorder="1" applyAlignment="1">
      <alignment horizontal="center" vertical="center"/>
    </xf>
    <xf numFmtId="164" fontId="3" fillId="4" borderId="8" xfId="0" applyNumberFormat="1" applyFont="1" applyFill="1" applyBorder="1" applyAlignment="1">
      <alignment horizontal="right"/>
    </xf>
    <xf numFmtId="0" fontId="0" fillId="4" borderId="0" xfId="0" applyFill="1"/>
    <xf numFmtId="164" fontId="2" fillId="4" borderId="9" xfId="0" applyNumberFormat="1" applyFont="1" applyFill="1" applyBorder="1" applyAlignment="1">
      <alignment horizontal="center" vertical="center"/>
    </xf>
    <xf numFmtId="164" fontId="2" fillId="4" borderId="9" xfId="0" applyNumberFormat="1" applyFont="1" applyFill="1" applyBorder="1" applyAlignment="1">
      <alignment horizontal="right"/>
    </xf>
    <xf numFmtId="164" fontId="3" fillId="4" borderId="9" xfId="0" applyNumberFormat="1" applyFont="1" applyFill="1" applyBorder="1" applyAlignment="1">
      <alignment horizontal="right"/>
    </xf>
    <xf numFmtId="0" fontId="4" fillId="4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9" fontId="0" fillId="4" borderId="0" xfId="1" applyFont="1" applyFill="1" applyAlignment="1">
      <alignment horizontal="center" vertical="center"/>
    </xf>
    <xf numFmtId="9" fontId="2" fillId="4" borderId="0" xfId="1" applyFont="1" applyFill="1" applyBorder="1" applyAlignment="1">
      <alignment horizontal="center" vertical="center"/>
    </xf>
    <xf numFmtId="9" fontId="2" fillId="4" borderId="8" xfId="1" applyFont="1" applyFill="1" applyBorder="1" applyAlignment="1">
      <alignment horizontal="center" vertical="center"/>
    </xf>
    <xf numFmtId="9" fontId="0" fillId="0" borderId="0" xfId="1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9" fontId="2" fillId="2" borderId="3" xfId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/>
    <xf numFmtId="0" fontId="2" fillId="2" borderId="3" xfId="0" applyFont="1" applyFill="1" applyBorder="1" applyAlignment="1">
      <alignment horizontal="left" vertical="center" wrapText="1"/>
    </xf>
    <xf numFmtId="0" fontId="2" fillId="0" borderId="0" xfId="0" applyFont="1"/>
    <xf numFmtId="0" fontId="0" fillId="4" borderId="0" xfId="0" applyNumberFormat="1" applyFill="1" applyAlignment="1">
      <alignment horizontal="center" vertical="center"/>
    </xf>
    <xf numFmtId="0" fontId="2" fillId="4" borderId="8" xfId="0" applyNumberFormat="1" applyFont="1" applyFill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164" fontId="2" fillId="2" borderId="3" xfId="0" applyNumberFormat="1" applyFont="1" applyFill="1" applyBorder="1" applyAlignment="1">
      <alignment horizontal="right" vertical="center"/>
    </xf>
    <xf numFmtId="164" fontId="2" fillId="2" borderId="3" xfId="0" applyNumberFormat="1" applyFont="1" applyFill="1" applyBorder="1" applyAlignment="1">
      <alignment horizontal="right"/>
    </xf>
    <xf numFmtId="0" fontId="3" fillId="4" borderId="9" xfId="0" applyNumberFormat="1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164" fontId="3" fillId="4" borderId="9" xfId="0" applyNumberFormat="1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9" fontId="2" fillId="2" borderId="13" xfId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 wrapText="1"/>
    </xf>
    <xf numFmtId="164" fontId="2" fillId="2" borderId="5" xfId="0" applyNumberFormat="1" applyFont="1" applyFill="1" applyBorder="1" applyAlignment="1">
      <alignment vertical="center"/>
    </xf>
    <xf numFmtId="9" fontId="2" fillId="2" borderId="5" xfId="1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left" vertical="center" wrapText="1"/>
    </xf>
    <xf numFmtId="164" fontId="2" fillId="2" borderId="13" xfId="0" applyNumberFormat="1" applyFont="1" applyFill="1" applyBorder="1" applyAlignment="1">
      <alignment horizontal="right" vertical="center"/>
    </xf>
    <xf numFmtId="164" fontId="2" fillId="2" borderId="13" xfId="0" applyNumberFormat="1" applyFont="1" applyFill="1" applyBorder="1" applyAlignment="1">
      <alignment horizontal="right"/>
    </xf>
    <xf numFmtId="0" fontId="2" fillId="2" borderId="13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right" vertical="center"/>
    </xf>
    <xf numFmtId="0" fontId="2" fillId="2" borderId="5" xfId="0" applyNumberFormat="1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/>
    </xf>
    <xf numFmtId="164" fontId="2" fillId="2" borderId="21" xfId="0" applyNumberFormat="1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164" fontId="2" fillId="2" borderId="21" xfId="0" applyNumberFormat="1" applyFont="1" applyFill="1" applyBorder="1" applyAlignment="1">
      <alignment vertical="center"/>
    </xf>
    <xf numFmtId="0" fontId="2" fillId="2" borderId="21" xfId="0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left" vertical="center" wrapText="1"/>
    </xf>
    <xf numFmtId="9" fontId="2" fillId="2" borderId="21" xfId="1" applyFont="1" applyFill="1" applyBorder="1" applyAlignment="1">
      <alignment horizontal="center" vertical="center"/>
    </xf>
    <xf numFmtId="0" fontId="2" fillId="2" borderId="2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3" borderId="2" xfId="0" applyFont="1" applyFill="1" applyBorder="1" applyAlignment="1">
      <alignment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/>
    </xf>
    <xf numFmtId="9" fontId="5" fillId="3" borderId="2" xfId="1" applyFont="1" applyFill="1" applyBorder="1" applyAlignment="1">
      <alignment horizontal="center" vertical="center"/>
    </xf>
    <xf numFmtId="0" fontId="5" fillId="3" borderId="2" xfId="0" applyNumberFormat="1" applyFont="1" applyFill="1" applyBorder="1" applyAlignment="1">
      <alignment horizontal="center" vertical="center"/>
    </xf>
    <xf numFmtId="0" fontId="5" fillId="3" borderId="23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0" fillId="3" borderId="6" xfId="0" applyFont="1" applyFill="1" applyBorder="1" applyAlignment="1">
      <alignment horizontal="center" vertical="center" wrapText="1"/>
    </xf>
    <xf numFmtId="9" fontId="0" fillId="3" borderId="6" xfId="1" applyFont="1" applyFill="1" applyBorder="1" applyAlignment="1">
      <alignment horizontal="center" vertical="center" wrapText="1"/>
    </xf>
    <xf numFmtId="0" fontId="1" fillId="3" borderId="6" xfId="0" applyNumberFormat="1" applyFont="1" applyFill="1" applyBorder="1" applyAlignment="1">
      <alignment horizontal="center" vertical="center" wrapText="1"/>
    </xf>
    <xf numFmtId="0" fontId="1" fillId="3" borderId="17" xfId="0" applyNumberFormat="1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49" fontId="7" fillId="2" borderId="13" xfId="0" applyNumberFormat="1" applyFont="1" applyFill="1" applyBorder="1" applyAlignment="1">
      <alignment horizontal="center" vertical="center"/>
    </xf>
    <xf numFmtId="164" fontId="7" fillId="2" borderId="13" xfId="0" applyNumberFormat="1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left" vertical="center" wrapText="1"/>
    </xf>
    <xf numFmtId="9" fontId="7" fillId="2" borderId="13" xfId="1" applyFont="1" applyFill="1" applyBorder="1" applyAlignment="1">
      <alignment horizontal="center" vertical="center"/>
    </xf>
    <xf numFmtId="0" fontId="7" fillId="2" borderId="13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left" vertical="center" wrapText="1"/>
    </xf>
    <xf numFmtId="164" fontId="7" fillId="2" borderId="5" xfId="0" applyNumberFormat="1" applyFont="1" applyFill="1" applyBorder="1" applyAlignment="1">
      <alignment vertical="center"/>
    </xf>
    <xf numFmtId="9" fontId="7" fillId="2" borderId="5" xfId="1" applyFont="1" applyFill="1" applyBorder="1" applyAlignment="1">
      <alignment horizontal="center" vertical="center"/>
    </xf>
    <xf numFmtId="0" fontId="7" fillId="2" borderId="5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>
      <alignment horizontal="center" vertical="center"/>
    </xf>
    <xf numFmtId="0" fontId="2" fillId="2" borderId="14" xfId="0" applyNumberFormat="1" applyFont="1" applyFill="1" applyBorder="1" applyAlignment="1">
      <alignment horizontal="center" vertical="center"/>
    </xf>
    <xf numFmtId="0" fontId="2" fillId="2" borderId="19" xfId="0" applyNumberFormat="1" applyFont="1" applyFill="1" applyBorder="1" applyAlignment="1">
      <alignment horizontal="center" vertical="center"/>
    </xf>
    <xf numFmtId="0" fontId="2" fillId="2" borderId="17" xfId="0" applyNumberFormat="1" applyFont="1" applyFill="1" applyBorder="1" applyAlignment="1">
      <alignment horizontal="center" vertical="center"/>
    </xf>
    <xf numFmtId="0" fontId="2" fillId="2" borderId="22" xfId="0" applyNumberFormat="1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164" fontId="7" fillId="2" borderId="12" xfId="0" applyNumberFormat="1" applyFont="1" applyFill="1" applyBorder="1" applyAlignment="1">
      <alignment horizontal="center" vertical="center"/>
    </xf>
    <xf numFmtId="164" fontId="7" fillId="2" borderId="16" xfId="0" applyNumberFormat="1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164" fontId="2" fillId="2" borderId="12" xfId="0" applyNumberFormat="1" applyFont="1" applyFill="1" applyBorder="1" applyAlignment="1">
      <alignment horizontal="center" vertical="center"/>
    </xf>
    <xf numFmtId="164" fontId="2" fillId="2" borderId="7" xfId="0" applyNumberFormat="1" applyFont="1" applyFill="1" applyBorder="1" applyAlignment="1">
      <alignment horizontal="center" vertical="center"/>
    </xf>
    <xf numFmtId="164" fontId="2" fillId="2" borderId="16" xfId="0" applyNumberFormat="1" applyFont="1" applyFill="1" applyBorder="1" applyAlignment="1">
      <alignment horizontal="center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838778</xdr:colOff>
      <xdr:row>0</xdr:row>
      <xdr:rowOff>704313</xdr:rowOff>
    </xdr:from>
    <xdr:to>
      <xdr:col>17</xdr:col>
      <xdr:colOff>1144443</xdr:colOff>
      <xdr:row>0</xdr:row>
      <xdr:rowOff>1979739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3740F11B-FC1C-4D4D-AB8C-0ED8B06098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212" b="5212"/>
        <a:stretch>
          <a:fillRect/>
        </a:stretch>
      </xdr:blipFill>
      <xdr:spPr bwMode="auto">
        <a:xfrm>
          <a:off x="6796233" y="704313"/>
          <a:ext cx="13777767" cy="1275426"/>
        </a:xfrm>
        <a:prstGeom prst="rect">
          <a:avLst/>
        </a:prstGeom>
        <a:noFill/>
        <a:ln>
          <a:noFill/>
        </a:ln>
        <a:effectLst/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65526-C8F9-43F5-B604-64B5E7F7C986}">
  <sheetPr>
    <pageSetUpPr fitToPage="1"/>
  </sheetPr>
  <dimension ref="A1:AJ13"/>
  <sheetViews>
    <sheetView showGridLines="0" tabSelected="1" zoomScale="40" zoomScaleNormal="40" workbookViewId="0">
      <selection activeCell="J20" sqref="J20"/>
    </sheetView>
  </sheetViews>
  <sheetFormatPr defaultRowHeight="14.5" x14ac:dyDescent="0.35"/>
  <cols>
    <col min="1" max="1" width="3.81640625" customWidth="1"/>
    <col min="2" max="2" width="15.453125" style="6" bestFit="1" customWidth="1"/>
    <col min="3" max="3" width="5.54296875" style="6" customWidth="1"/>
    <col min="4" max="4" width="19" style="12" bestFit="1" customWidth="1"/>
    <col min="5" max="5" width="16.7265625" style="1" bestFit="1" customWidth="1"/>
    <col min="6" max="6" width="8.453125" customWidth="1"/>
    <col min="7" max="7" width="12.81640625" customWidth="1"/>
    <col min="8" max="8" width="16.26953125" style="1" customWidth="1"/>
    <col min="9" max="9" width="19" style="1" bestFit="1" customWidth="1"/>
    <col min="10" max="10" width="27.1796875" style="2" customWidth="1"/>
    <col min="11" max="11" width="12.54296875" style="11" customWidth="1"/>
    <col min="12" max="12" width="13.453125" style="1" customWidth="1"/>
    <col min="13" max="13" width="11.7265625" style="1" bestFit="1" customWidth="1"/>
    <col min="14" max="14" width="61.7265625" style="1" bestFit="1" customWidth="1"/>
    <col min="15" max="15" width="18.81640625" style="12" customWidth="1"/>
    <col min="16" max="17" width="18.81640625" customWidth="1"/>
    <col min="18" max="18" width="19.6328125" style="12" bestFit="1" customWidth="1"/>
    <col min="19" max="19" width="18.81640625" customWidth="1"/>
    <col min="20" max="20" width="5.81640625" style="40" bestFit="1" customWidth="1"/>
    <col min="21" max="21" width="18.81640625" customWidth="1"/>
    <col min="22" max="22" width="5.81640625" style="40" bestFit="1" customWidth="1"/>
    <col min="23" max="23" width="19.54296875" style="50" bestFit="1" customWidth="1"/>
    <col min="24" max="24" width="23.26953125" style="50" bestFit="1" customWidth="1"/>
    <col min="25" max="25" width="7.26953125" customWidth="1"/>
    <col min="26" max="26" width="21.54296875" customWidth="1"/>
    <col min="27" max="27" width="13.81640625" style="1" customWidth="1"/>
    <col min="28" max="28" width="17" bestFit="1" customWidth="1"/>
  </cols>
  <sheetData>
    <row r="1" spans="1:36" ht="202.5" customHeight="1" thickBot="1" x14ac:dyDescent="0.4">
      <c r="A1" s="30"/>
      <c r="B1" s="13"/>
      <c r="C1" s="13"/>
      <c r="D1" s="17"/>
      <c r="E1" s="15"/>
      <c r="F1" s="14"/>
      <c r="G1" s="14"/>
      <c r="H1" s="15"/>
      <c r="I1" s="15"/>
      <c r="J1" s="55"/>
      <c r="K1" s="16"/>
      <c r="L1" s="14"/>
      <c r="M1" s="14"/>
      <c r="N1" s="14"/>
      <c r="O1" s="17"/>
      <c r="P1" s="14"/>
      <c r="Q1" s="14"/>
      <c r="R1" s="17"/>
      <c r="S1" s="14"/>
      <c r="T1" s="37"/>
      <c r="U1" s="14"/>
      <c r="V1" s="37"/>
      <c r="W1" s="48"/>
      <c r="X1" s="48"/>
      <c r="Y1" s="30"/>
    </row>
    <row r="2" spans="1:36" s="35" customFormat="1" ht="52.5" customHeight="1" x14ac:dyDescent="0.35">
      <c r="A2" s="34"/>
      <c r="B2" s="86" t="s">
        <v>61</v>
      </c>
      <c r="C2" s="88"/>
      <c r="D2" s="87"/>
      <c r="E2" s="88"/>
      <c r="F2" s="87"/>
      <c r="G2" s="87"/>
      <c r="H2" s="88"/>
      <c r="I2" s="88"/>
      <c r="J2" s="88"/>
      <c r="K2" s="89"/>
      <c r="L2" s="87"/>
      <c r="M2" s="87"/>
      <c r="N2" s="87"/>
      <c r="O2" s="87"/>
      <c r="P2" s="87"/>
      <c r="Q2" s="87"/>
      <c r="R2" s="87"/>
      <c r="S2" s="87"/>
      <c r="T2" s="90"/>
      <c r="U2" s="87"/>
      <c r="V2" s="90"/>
      <c r="W2" s="91"/>
      <c r="X2" s="92"/>
      <c r="Y2" s="34"/>
      <c r="AA2" s="36"/>
    </row>
    <row r="3" spans="1:36" s="1" customFormat="1" ht="57.5" customHeight="1" thickBot="1" x14ac:dyDescent="0.4">
      <c r="A3" s="15"/>
      <c r="B3" s="93" t="s">
        <v>0</v>
      </c>
      <c r="C3" s="94" t="s">
        <v>15</v>
      </c>
      <c r="D3" s="95" t="s">
        <v>11</v>
      </c>
      <c r="E3" s="95" t="s">
        <v>8</v>
      </c>
      <c r="F3" s="94" t="s">
        <v>16</v>
      </c>
      <c r="G3" s="94" t="s">
        <v>17</v>
      </c>
      <c r="H3" s="94" t="s">
        <v>12</v>
      </c>
      <c r="I3" s="96" t="s">
        <v>5</v>
      </c>
      <c r="J3" s="94" t="s">
        <v>4</v>
      </c>
      <c r="K3" s="94" t="s">
        <v>1</v>
      </c>
      <c r="L3" s="94" t="s">
        <v>6</v>
      </c>
      <c r="M3" s="94" t="s">
        <v>18</v>
      </c>
      <c r="N3" s="94" t="s">
        <v>7</v>
      </c>
      <c r="O3" s="94" t="s">
        <v>13</v>
      </c>
      <c r="P3" s="97" t="s">
        <v>19</v>
      </c>
      <c r="Q3" s="97" t="s">
        <v>20</v>
      </c>
      <c r="R3" s="96" t="s">
        <v>14</v>
      </c>
      <c r="S3" s="97" t="s">
        <v>19</v>
      </c>
      <c r="T3" s="98" t="s">
        <v>62</v>
      </c>
      <c r="U3" s="97" t="s">
        <v>20</v>
      </c>
      <c r="V3" s="98" t="s">
        <v>62</v>
      </c>
      <c r="W3" s="99" t="s">
        <v>10</v>
      </c>
      <c r="X3" s="100" t="s">
        <v>9</v>
      </c>
      <c r="Y3" s="15"/>
      <c r="Z3" s="9"/>
      <c r="AA3" s="9"/>
      <c r="AB3" s="9"/>
      <c r="AC3" s="9"/>
      <c r="AD3" s="9"/>
      <c r="AE3" s="9"/>
      <c r="AH3" s="9"/>
      <c r="AI3" s="9"/>
      <c r="AJ3" s="9"/>
    </row>
    <row r="4" spans="1:36" s="44" customFormat="1" x14ac:dyDescent="0.35">
      <c r="A4" s="41"/>
      <c r="B4" s="131">
        <v>1</v>
      </c>
      <c r="C4" s="125" t="s">
        <v>21</v>
      </c>
      <c r="D4" s="125" t="s">
        <v>24</v>
      </c>
      <c r="E4" s="129" t="s">
        <v>39</v>
      </c>
      <c r="F4" s="125">
        <v>12</v>
      </c>
      <c r="G4" s="125">
        <v>133</v>
      </c>
      <c r="H4" s="129">
        <v>503655.65</v>
      </c>
      <c r="I4" s="129">
        <v>447345.16</v>
      </c>
      <c r="J4" s="101" t="s">
        <v>28</v>
      </c>
      <c r="K4" s="101" t="s">
        <v>2</v>
      </c>
      <c r="L4" s="102" t="s">
        <v>36</v>
      </c>
      <c r="M4" s="103" t="s">
        <v>41</v>
      </c>
      <c r="N4" s="104" t="s">
        <v>40</v>
      </c>
      <c r="O4" s="103">
        <v>153655.65</v>
      </c>
      <c r="P4" s="103">
        <v>82069.350000000006</v>
      </c>
      <c r="Q4" s="103">
        <v>71586.3</v>
      </c>
      <c r="R4" s="103">
        <v>97345.16</v>
      </c>
      <c r="S4" s="103">
        <v>61552.01</v>
      </c>
      <c r="T4" s="105">
        <f t="shared" ref="T4:T11" si="0">S4/P4</f>
        <v>0.74999996953795778</v>
      </c>
      <c r="U4" s="103">
        <v>35793.15</v>
      </c>
      <c r="V4" s="105">
        <f t="shared" ref="V4:V11" si="1">U4/Q4</f>
        <v>0.5</v>
      </c>
      <c r="W4" s="106">
        <v>23187555</v>
      </c>
      <c r="X4" s="107" t="s">
        <v>63</v>
      </c>
      <c r="Y4" s="41"/>
    </row>
    <row r="5" spans="1:36" s="47" customFormat="1" ht="87.5" thickBot="1" x14ac:dyDescent="0.4">
      <c r="A5" s="45"/>
      <c r="B5" s="132"/>
      <c r="C5" s="126"/>
      <c r="D5" s="126"/>
      <c r="E5" s="130"/>
      <c r="F5" s="126"/>
      <c r="G5" s="126"/>
      <c r="H5" s="130"/>
      <c r="I5" s="130"/>
      <c r="J5" s="108" t="s">
        <v>38</v>
      </c>
      <c r="K5" s="109" t="s">
        <v>3</v>
      </c>
      <c r="L5" s="110" t="s">
        <v>37</v>
      </c>
      <c r="M5" s="111" t="s">
        <v>42</v>
      </c>
      <c r="N5" s="112" t="s">
        <v>43</v>
      </c>
      <c r="O5" s="113">
        <v>350000</v>
      </c>
      <c r="P5" s="113">
        <v>227956.83</v>
      </c>
      <c r="Q5" s="113">
        <v>122043.17</v>
      </c>
      <c r="R5" s="113">
        <v>350000</v>
      </c>
      <c r="S5" s="113">
        <v>227956.83</v>
      </c>
      <c r="T5" s="114">
        <f t="shared" si="0"/>
        <v>1</v>
      </c>
      <c r="U5" s="113">
        <v>122043.17</v>
      </c>
      <c r="V5" s="114">
        <f t="shared" si="1"/>
        <v>1</v>
      </c>
      <c r="W5" s="115">
        <v>23193730</v>
      </c>
      <c r="X5" s="116" t="s">
        <v>70</v>
      </c>
      <c r="Y5" s="45"/>
      <c r="AA5" s="44"/>
    </row>
    <row r="6" spans="1:36" s="47" customFormat="1" x14ac:dyDescent="0.35">
      <c r="A6" s="45"/>
      <c r="B6" s="123">
        <v>2</v>
      </c>
      <c r="C6" s="121" t="s">
        <v>22</v>
      </c>
      <c r="D6" s="121" t="s">
        <v>25</v>
      </c>
      <c r="E6" s="133" t="s">
        <v>44</v>
      </c>
      <c r="F6" s="121">
        <v>12</v>
      </c>
      <c r="G6" s="121">
        <v>132</v>
      </c>
      <c r="H6" s="133">
        <v>547584</v>
      </c>
      <c r="I6" s="133">
        <v>458281.5</v>
      </c>
      <c r="J6" s="58" t="s">
        <v>29</v>
      </c>
      <c r="K6" s="58" t="s">
        <v>2</v>
      </c>
      <c r="L6" s="59" t="s">
        <v>46</v>
      </c>
      <c r="M6" s="60" t="s">
        <v>47</v>
      </c>
      <c r="N6" s="68" t="s">
        <v>50</v>
      </c>
      <c r="O6" s="69">
        <v>230250</v>
      </c>
      <c r="P6" s="70">
        <v>162300</v>
      </c>
      <c r="Q6" s="70">
        <v>67950</v>
      </c>
      <c r="R6" s="69">
        <v>170610</v>
      </c>
      <c r="S6" s="69">
        <v>129840</v>
      </c>
      <c r="T6" s="62">
        <f t="shared" si="0"/>
        <v>0.8</v>
      </c>
      <c r="U6" s="69">
        <v>40770</v>
      </c>
      <c r="V6" s="62">
        <f t="shared" si="1"/>
        <v>0.6</v>
      </c>
      <c r="W6" s="71">
        <v>23193960</v>
      </c>
      <c r="X6" s="117" t="s">
        <v>64</v>
      </c>
      <c r="Y6" s="45"/>
      <c r="AA6" s="44"/>
    </row>
    <row r="7" spans="1:36" s="47" customFormat="1" x14ac:dyDescent="0.35">
      <c r="A7" s="45"/>
      <c r="B7" s="127"/>
      <c r="C7" s="128"/>
      <c r="D7" s="128"/>
      <c r="E7" s="134"/>
      <c r="F7" s="128"/>
      <c r="G7" s="128"/>
      <c r="H7" s="134"/>
      <c r="I7" s="134"/>
      <c r="J7" s="3" t="s">
        <v>30</v>
      </c>
      <c r="K7" s="3" t="s">
        <v>3</v>
      </c>
      <c r="L7" s="42" t="s">
        <v>45</v>
      </c>
      <c r="M7" s="4" t="s">
        <v>47</v>
      </c>
      <c r="N7" s="46" t="s">
        <v>51</v>
      </c>
      <c r="O7" s="51">
        <v>118650</v>
      </c>
      <c r="P7" s="52">
        <v>88987.5</v>
      </c>
      <c r="Q7" s="52">
        <v>29662.5</v>
      </c>
      <c r="R7" s="51">
        <v>88987.5</v>
      </c>
      <c r="S7" s="51">
        <v>71190</v>
      </c>
      <c r="T7" s="43">
        <f t="shared" si="0"/>
        <v>0.8</v>
      </c>
      <c r="U7" s="51">
        <v>17797.5</v>
      </c>
      <c r="V7" s="43">
        <f t="shared" si="1"/>
        <v>0.6</v>
      </c>
      <c r="W7" s="7">
        <v>23195307</v>
      </c>
      <c r="X7" s="118" t="s">
        <v>65</v>
      </c>
      <c r="Y7" s="45"/>
      <c r="AA7" s="44"/>
    </row>
    <row r="8" spans="1:36" s="47" customFormat="1" ht="58.5" thickBot="1" x14ac:dyDescent="0.4">
      <c r="A8" s="45"/>
      <c r="B8" s="124"/>
      <c r="C8" s="122"/>
      <c r="D8" s="122"/>
      <c r="E8" s="135"/>
      <c r="F8" s="122"/>
      <c r="G8" s="122"/>
      <c r="H8" s="135"/>
      <c r="I8" s="135"/>
      <c r="J8" s="76" t="s">
        <v>31</v>
      </c>
      <c r="K8" s="8" t="s">
        <v>3</v>
      </c>
      <c r="L8" s="72" t="s">
        <v>48</v>
      </c>
      <c r="M8" s="64" t="s">
        <v>42</v>
      </c>
      <c r="N8" s="65" t="s">
        <v>49</v>
      </c>
      <c r="O8" s="73">
        <v>198684</v>
      </c>
      <c r="P8" s="73">
        <v>131456</v>
      </c>
      <c r="Q8" s="73">
        <v>67228</v>
      </c>
      <c r="R8" s="73">
        <v>198684</v>
      </c>
      <c r="S8" s="73">
        <v>131456</v>
      </c>
      <c r="T8" s="67">
        <f t="shared" si="0"/>
        <v>1</v>
      </c>
      <c r="U8" s="73">
        <v>67228</v>
      </c>
      <c r="V8" s="67">
        <f t="shared" si="1"/>
        <v>1</v>
      </c>
      <c r="W8" s="74">
        <v>23197985</v>
      </c>
      <c r="X8" s="119" t="s">
        <v>69</v>
      </c>
      <c r="Y8" s="45"/>
      <c r="AA8" s="44"/>
    </row>
    <row r="9" spans="1:36" s="47" customFormat="1" x14ac:dyDescent="0.35">
      <c r="A9" s="45"/>
      <c r="B9" s="123">
        <v>3</v>
      </c>
      <c r="C9" s="121" t="s">
        <v>23</v>
      </c>
      <c r="D9" s="121" t="s">
        <v>26</v>
      </c>
      <c r="E9" s="133" t="s">
        <v>52</v>
      </c>
      <c r="F9" s="121">
        <v>12</v>
      </c>
      <c r="G9" s="121">
        <v>129</v>
      </c>
      <c r="H9" s="133">
        <v>752179.32</v>
      </c>
      <c r="I9" s="133">
        <v>499008.27</v>
      </c>
      <c r="J9" s="58" t="s">
        <v>33</v>
      </c>
      <c r="K9" s="61" t="s">
        <v>2</v>
      </c>
      <c r="L9" s="59" t="s">
        <v>53</v>
      </c>
      <c r="M9" s="60" t="s">
        <v>41</v>
      </c>
      <c r="N9" s="68" t="s">
        <v>55</v>
      </c>
      <c r="O9" s="75">
        <v>496627.17</v>
      </c>
      <c r="P9" s="75">
        <v>390958</v>
      </c>
      <c r="Q9" s="75">
        <v>105669.17</v>
      </c>
      <c r="R9" s="75">
        <v>346053.08</v>
      </c>
      <c r="S9" s="75">
        <v>293218.5</v>
      </c>
      <c r="T9" s="62">
        <f t="shared" si="0"/>
        <v>0.75</v>
      </c>
      <c r="U9" s="75">
        <v>52834.58</v>
      </c>
      <c r="V9" s="62">
        <f t="shared" si="1"/>
        <v>0.49999995268250902</v>
      </c>
      <c r="W9" s="71">
        <v>23195512</v>
      </c>
      <c r="X9" s="117" t="s">
        <v>66</v>
      </c>
      <c r="Y9" s="45"/>
      <c r="AA9" s="44"/>
    </row>
    <row r="10" spans="1:36" s="47" customFormat="1" ht="15" thickBot="1" x14ac:dyDescent="0.4">
      <c r="A10" s="45"/>
      <c r="B10" s="124"/>
      <c r="C10" s="122"/>
      <c r="D10" s="122"/>
      <c r="E10" s="135"/>
      <c r="F10" s="122"/>
      <c r="G10" s="122"/>
      <c r="H10" s="135"/>
      <c r="I10" s="135"/>
      <c r="J10" s="8" t="s">
        <v>32</v>
      </c>
      <c r="K10" s="76" t="s">
        <v>3</v>
      </c>
      <c r="L10" s="63" t="s">
        <v>54</v>
      </c>
      <c r="M10" s="64" t="s">
        <v>56</v>
      </c>
      <c r="N10" s="65" t="s">
        <v>57</v>
      </c>
      <c r="O10" s="66">
        <v>255552.15</v>
      </c>
      <c r="P10" s="66">
        <v>202937.32</v>
      </c>
      <c r="Q10" s="66">
        <v>52614.83</v>
      </c>
      <c r="R10" s="66">
        <v>152955.19</v>
      </c>
      <c r="S10" s="66">
        <v>131909.26</v>
      </c>
      <c r="T10" s="67">
        <f t="shared" si="0"/>
        <v>0.65000000985525974</v>
      </c>
      <c r="U10" s="66">
        <v>21045.93</v>
      </c>
      <c r="V10" s="67">
        <f t="shared" si="1"/>
        <v>0.39999996198790339</v>
      </c>
      <c r="W10" s="74">
        <v>23196327</v>
      </c>
      <c r="X10" s="119" t="s">
        <v>67</v>
      </c>
      <c r="Y10" s="45"/>
      <c r="AA10" s="44"/>
    </row>
    <row r="11" spans="1:36" s="47" customFormat="1" ht="29.5" thickBot="1" x14ac:dyDescent="0.4">
      <c r="A11" s="45"/>
      <c r="B11" s="77">
        <v>4</v>
      </c>
      <c r="C11" s="79" t="s">
        <v>21</v>
      </c>
      <c r="D11" s="79" t="s">
        <v>27</v>
      </c>
      <c r="E11" s="78" t="s">
        <v>58</v>
      </c>
      <c r="F11" s="79">
        <v>12</v>
      </c>
      <c r="G11" s="79">
        <v>128</v>
      </c>
      <c r="H11" s="80">
        <v>198619</v>
      </c>
      <c r="I11" s="80">
        <v>128813.61</v>
      </c>
      <c r="J11" s="81" t="s">
        <v>34</v>
      </c>
      <c r="K11" s="81" t="s">
        <v>60</v>
      </c>
      <c r="L11" s="82" t="s">
        <v>35</v>
      </c>
      <c r="M11" s="78" t="s">
        <v>47</v>
      </c>
      <c r="N11" s="83" t="s">
        <v>59</v>
      </c>
      <c r="O11" s="80">
        <v>198619</v>
      </c>
      <c r="P11" s="80">
        <v>157740.25</v>
      </c>
      <c r="Q11" s="80">
        <v>40878.75</v>
      </c>
      <c r="R11" s="80">
        <v>128813.61249999999</v>
      </c>
      <c r="S11" s="80">
        <v>110418.18</v>
      </c>
      <c r="T11" s="84">
        <f t="shared" si="0"/>
        <v>0.70000003169768021</v>
      </c>
      <c r="U11" s="80">
        <v>18395.432499999995</v>
      </c>
      <c r="V11" s="84">
        <f t="shared" si="1"/>
        <v>0.44999987768706223</v>
      </c>
      <c r="W11" s="85">
        <v>23196393</v>
      </c>
      <c r="X11" s="120" t="s">
        <v>68</v>
      </c>
      <c r="Y11" s="45"/>
      <c r="AA11" s="44"/>
    </row>
    <row r="12" spans="1:36" s="10" customFormat="1" x14ac:dyDescent="0.35">
      <c r="A12" s="15"/>
      <c r="B12" s="18"/>
      <c r="C12" s="18"/>
      <c r="D12" s="53">
        <f>COUNTA(D4:D11)</f>
        <v>4</v>
      </c>
      <c r="E12" s="19"/>
      <c r="F12" s="20"/>
      <c r="G12" s="21"/>
      <c r="H12" s="31">
        <f>SUM(H4:H11)</f>
        <v>2002037.9699999997</v>
      </c>
      <c r="I12" s="57">
        <f>SUM(I4:I11)</f>
        <v>1533448.54</v>
      </c>
      <c r="J12" s="53">
        <f>COUNTA(J4:J11)</f>
        <v>8</v>
      </c>
      <c r="K12" s="22"/>
      <c r="L12" s="23"/>
      <c r="M12" s="21"/>
      <c r="N12" s="24"/>
      <c r="O12" s="32">
        <f>SUM(O4:O11)</f>
        <v>2002037.9699999997</v>
      </c>
      <c r="P12" s="25"/>
      <c r="Q12" s="26"/>
      <c r="R12" s="33">
        <f>SUM(R4:R11)</f>
        <v>1533448.5425</v>
      </c>
      <c r="S12" s="25"/>
      <c r="T12" s="38"/>
      <c r="U12" s="26"/>
      <c r="V12" s="39"/>
      <c r="W12" s="49"/>
      <c r="X12" s="49"/>
      <c r="Y12" s="30"/>
      <c r="Z12" s="5"/>
      <c r="AB12" s="5"/>
      <c r="AC12" s="5"/>
      <c r="AD12" s="5"/>
    </row>
    <row r="13" spans="1:36" s="10" customFormat="1" x14ac:dyDescent="0.35">
      <c r="A13" s="15"/>
      <c r="B13" s="18"/>
      <c r="C13" s="18"/>
      <c r="D13" s="54"/>
      <c r="E13" s="19"/>
      <c r="F13" s="20"/>
      <c r="G13" s="20"/>
      <c r="H13" s="27"/>
      <c r="I13" s="28"/>
      <c r="J13" s="56"/>
      <c r="K13" s="22"/>
      <c r="L13" s="23"/>
      <c r="M13" s="21"/>
      <c r="N13" s="24"/>
      <c r="O13" s="29"/>
      <c r="P13" s="26"/>
      <c r="Q13" s="26"/>
      <c r="R13" s="29"/>
      <c r="S13" s="26"/>
      <c r="T13" s="39"/>
      <c r="U13" s="26"/>
      <c r="V13" s="39"/>
      <c r="W13" s="49"/>
      <c r="X13" s="49"/>
      <c r="Y13" s="30"/>
      <c r="Z13" s="5"/>
      <c r="AB13" s="5"/>
      <c r="AC13" s="5"/>
      <c r="AD13" s="5"/>
    </row>
  </sheetData>
  <mergeCells count="24">
    <mergeCell ref="I9:I10"/>
    <mergeCell ref="H9:H10"/>
    <mergeCell ref="G9:G10"/>
    <mergeCell ref="F9:F10"/>
    <mergeCell ref="D9:D10"/>
    <mergeCell ref="E9:E10"/>
    <mergeCell ref="I4:I5"/>
    <mergeCell ref="H4:H5"/>
    <mergeCell ref="G4:G5"/>
    <mergeCell ref="I6:I8"/>
    <mergeCell ref="H6:H8"/>
    <mergeCell ref="G6:G8"/>
    <mergeCell ref="C9:C10"/>
    <mergeCell ref="B9:B10"/>
    <mergeCell ref="F4:F5"/>
    <mergeCell ref="B6:B8"/>
    <mergeCell ref="C6:C8"/>
    <mergeCell ref="D6:D8"/>
    <mergeCell ref="E4:E5"/>
    <mergeCell ref="D4:D5"/>
    <mergeCell ref="C4:C5"/>
    <mergeCell ref="B4:B5"/>
    <mergeCell ref="F6:F8"/>
    <mergeCell ref="E6:E8"/>
  </mergeCells>
  <printOptions horizontalCentered="1"/>
  <pageMargins left="0.25" right="0.25" top="0.75" bottom="0.75" header="0.3" footer="0.3"/>
  <pageSetup paperSize="8" scale="40" orientation="landscape" r:id="rId1"/>
  <ignoredErrors>
    <ignoredError sqref="L4:L5 L8:L10 L6:L7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E99143F93CCAD468C9EA71CF9798E1C" ma:contentTypeVersion="13" ma:contentTypeDescription="Creare un nuovo documento." ma:contentTypeScope="" ma:versionID="0b2c1f998e00d4ae5fa76e61b3df01c4">
  <xsd:schema xmlns:xsd="http://www.w3.org/2001/XMLSchema" xmlns:xs="http://www.w3.org/2001/XMLSchema" xmlns:p="http://schemas.microsoft.com/office/2006/metadata/properties" xmlns:ns2="14349bad-84ef-4e96-bfc9-1b21f3cfffd1" xmlns:ns3="e69fbcd6-e17c-4410-9e4a-54d9ad25826c" targetNamespace="http://schemas.microsoft.com/office/2006/metadata/properties" ma:root="true" ma:fieldsID="fd4c7405c1c2fc5c57a3b6b5ddb9c71f" ns2:_="" ns3:_="">
    <xsd:import namespace="14349bad-84ef-4e96-bfc9-1b21f3cfffd1"/>
    <xsd:import namespace="e69fbcd6-e17c-4410-9e4a-54d9ad25826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349bad-84ef-4e96-bfc9-1b21f3cfff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Tag immagine" ma:readOnly="false" ma:fieldId="{5cf76f15-5ced-4ddc-b409-7134ff3c332f}" ma:taxonomyMulti="true" ma:sspId="efbc6ebe-f864-4d54-97b7-54a294519f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9fbcd6-e17c-4410-9e4a-54d9ad25826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a727b3d3-5409-4fe7-acf4-f691aee7db84}" ma:internalName="TaxCatchAll" ma:showField="CatchAllData" ma:web="e69fbcd6-e17c-4410-9e4a-54d9ad25826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69fbcd6-e17c-4410-9e4a-54d9ad25826c" xsi:nil="true"/>
    <lcf76f155ced4ddcb4097134ff3c332f xmlns="14349bad-84ef-4e96-bfc9-1b21f3cfffd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12FB360-8E94-4ECF-9953-0D7100FE78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349bad-84ef-4e96-bfc9-1b21f3cfffd1"/>
    <ds:schemaRef ds:uri="e69fbcd6-e17c-4410-9e4a-54d9ad25826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BCDB2E-65E9-4B51-90EC-AB78336EA22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D7FF878-D8EC-4006-B1F4-E2A29170D478}">
  <ds:schemaRefs>
    <ds:schemaRef ds:uri="http://schemas.microsoft.com/office/2006/metadata/properties"/>
    <ds:schemaRef ds:uri="http://schemas.microsoft.com/office/infopath/2007/PartnerControls"/>
    <ds:schemaRef ds:uri="e69fbcd6-e17c-4410-9e4a-54d9ad25826c"/>
    <ds:schemaRef ds:uri="14349bad-84ef-4e96-bfc9-1b21f3cfffd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M</vt:lpstr>
      <vt:lpstr>M!Area_stampa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Filippo Romanello</dc:creator>
  <cp:keywords/>
  <dc:description/>
  <cp:lastModifiedBy>Raffaella Medeot</cp:lastModifiedBy>
  <cp:revision/>
  <cp:lastPrinted>2024-12-17T16:06:41Z</cp:lastPrinted>
  <dcterms:created xsi:type="dcterms:W3CDTF">2023-11-30T08:52:54Z</dcterms:created>
  <dcterms:modified xsi:type="dcterms:W3CDTF">2025-06-03T12:23:11Z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0x010100EE99143F93CCAD468C9EA71CF9798E1C</vt:lpwstr>
  </property>
</Properties>
</file>